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0_ファイル交換用\20経営企画課\【回答先】広報広聴係へ照会回答\01 済\2023（令和５）年度\【回答先】 01.23〆 公営企業に係る経営比較分析表（令和４年度決算）の分析等について\"/>
    </mc:Choice>
  </mc:AlternateContent>
  <workbookProtection workbookAlgorithmName="SHA-512" workbookHashValue="Lxh1nzzmspEOvZfFYkQiXk/iXMzix5vEaTuf3pWvXCVmQbvVRat8xJrZCWwtQfOF+aMz97oXEWJvd6BYNZE+pw==" workbookSaltValue="Nvce/ZGNwjLNo+eCM5kef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D10" i="4"/>
  <c r="W10" i="4"/>
  <c r="P10" i="4"/>
  <c r="B10" i="4"/>
  <c r="BB8" i="4"/>
  <c r="AT8" i="4"/>
  <c r="AD8" i="4"/>
  <c r="W8" i="4"/>
  <c r="B8" i="4"/>
  <c r="B6" i="4"/>
</calcChain>
</file>

<file path=xl/sharedStrings.xml><?xml version="1.0" encoding="utf-8"?>
<sst xmlns="http://schemas.openxmlformats.org/spreadsheetml/2006/main" count="275" uniqueCount="115">
  <si>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</si>
  <si>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</si>
  <si>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</si>
  <si>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</si>
  <si>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</si>
  <si>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</si>
  <si>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</si>
  <si>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</si>
  <si>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</si>
  <si>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</si>
  <si>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</si>
  <si>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</si>
  <si>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</si>
  <si>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</si>
  <si>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</si>
  <si>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</si>
  <si>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</si>
  <si>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</si>
  <si>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</si>
  <si>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</si>
  <si>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</si>
  <si>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</si>
  <si>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</si>
  <si>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</si>
  <si>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</si>
  <si>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</si>
  <si>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</si>
  <si>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</si>
  <si>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</si>
  <si>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</si>
  <si>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</si>
  <si>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</si>
  <si>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</si>
  <si>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</si>
  <si>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</si>
  <si>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</si>
  <si>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</si>
  <si>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</si>
  <si>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</si>
  <si>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</si>
  <si>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</si>
  <si>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</si>
  <si>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</si>
  <si>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</si>
  <si>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</si>
  <si>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</si>
  <si>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</si>
  <si>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</si>
  <si>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</si>
  <si>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</si>
  <si>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</si>
  <si>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</si>
  <si>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</si>
  <si>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</si>
  <si>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</si>
  <si>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</si>
  <si>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</si>
  <si>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</si>
  <si>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</si>
  <si>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</si>
  <si>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</si>
  <si>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</si>
  <si>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</si>
  <si>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</si>
  <si>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</si>
  <si>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</si>
  <si>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</si>
  <si>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</si>
  <si>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</si>
  <si>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</si>
  <si>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</si>
  <si>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</si>
  <si>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</si>
  <si>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</si>
  <si>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</si>
  <si>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</si>
  <si>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</si>
  <si>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</si>
  <si>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</si>
  <si>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</si>
  <si>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</si>
  <si>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</si>
  <si>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</si>
  <si>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</si>
  <si>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</si>
  <si>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</si>
  <si>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</si>
  <si>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</si>
  <si>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</si>
  <si>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</si>
  <si>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</si>
  <si>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</si>
  <si>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</si>
  <si>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</si>
  <si>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</si>
  <si>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</si>
  <si>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法適用</t>
  </si>
  <si>
    <t>下水道事業</t>
  </si>
  <si>
    <t>公共下水道</t>
  </si>
  <si>
    <t>Bc1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</si>
  <si>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</si>
  <si>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</si>
  <si>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</si>
  <si>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</si>
  <si>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</si>
  <si>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</si>
  <si>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</si>
  <si>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</si>
  <si>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</si>
  <si>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</si>
  <si>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</si>
  <si>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</si>
  <si>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においては、昭和23年より公共下水道に着手しており、当初に整備した下水道施設の老朽化が進んでおり、地方公営企業法等に定められている50年の法定耐用年数を超過した管渠も多く、①有形固定資産減価償却率は、全国平均を大きく上回っており、②管渠老朽化率も大幅に上回っている。
　一方で、現時点においても、未普及地域への整備を進めていることもあり、③管渠改善率についても、類似団体の平均値は上回るものの、全国平均を下回る状況となっている。</t>
    <rPh sb="1" eb="3">
      <t>ホンシ</t>
    </rPh>
    <rPh sb="9" eb="11">
      <t>ショウワ</t>
    </rPh>
    <rPh sb="13" eb="14">
      <t>ネン</t>
    </rPh>
    <rPh sb="16" eb="18">
      <t>コウキョウ</t>
    </rPh>
    <rPh sb="18" eb="21">
      <t>ゲスイドウ</t>
    </rPh>
    <rPh sb="22" eb="24">
      <t>チャクシュ</t>
    </rPh>
    <rPh sb="29" eb="31">
      <t>トウショ</t>
    </rPh>
    <rPh sb="32" eb="34">
      <t>セイビ</t>
    </rPh>
    <rPh sb="36" eb="39">
      <t>ゲスイドウ</t>
    </rPh>
    <rPh sb="39" eb="41">
      <t>シセツ</t>
    </rPh>
    <rPh sb="42" eb="45">
      <t>ロウキュウカ</t>
    </rPh>
    <rPh sb="46" eb="47">
      <t>スス</t>
    </rPh>
    <rPh sb="52" eb="54">
      <t>チホウ</t>
    </rPh>
    <rPh sb="54" eb="56">
      <t>コウエイ</t>
    </rPh>
    <rPh sb="56" eb="58">
      <t>キギョウ</t>
    </rPh>
    <rPh sb="58" eb="59">
      <t>ホウ</t>
    </rPh>
    <rPh sb="59" eb="60">
      <t>トウ</t>
    </rPh>
    <rPh sb="61" eb="62">
      <t>サダ</t>
    </rPh>
    <rPh sb="70" eb="71">
      <t>ネン</t>
    </rPh>
    <rPh sb="72" eb="74">
      <t>ホウテイ</t>
    </rPh>
    <rPh sb="74" eb="76">
      <t>タイヨウ</t>
    </rPh>
    <rPh sb="76" eb="77">
      <t>ネン</t>
    </rPh>
    <rPh sb="77" eb="78">
      <t>カズ</t>
    </rPh>
    <rPh sb="79" eb="81">
      <t>チョウカ</t>
    </rPh>
    <rPh sb="83" eb="85">
      <t>カンキョ</t>
    </rPh>
    <rPh sb="86" eb="87">
      <t>オオ</t>
    </rPh>
    <rPh sb="90" eb="101">
      <t>ユウケイコテイシサンゲンカショウキャクリツ</t>
    </rPh>
    <rPh sb="103" eb="105">
      <t>ゼンコク</t>
    </rPh>
    <rPh sb="105" eb="107">
      <t>ヘイキン</t>
    </rPh>
    <rPh sb="108" eb="109">
      <t>オオ</t>
    </rPh>
    <rPh sb="111" eb="113">
      <t>ウワマワ</t>
    </rPh>
    <rPh sb="119" eb="125">
      <t>カンキョロウキュウカリツ</t>
    </rPh>
    <rPh sb="126" eb="128">
      <t>オオハバ</t>
    </rPh>
    <rPh sb="129" eb="131">
      <t>ウワマワ</t>
    </rPh>
    <rPh sb="138" eb="140">
      <t>イッポウ</t>
    </rPh>
    <rPh sb="142" eb="145">
      <t>ゲンジテン</t>
    </rPh>
    <rPh sb="151" eb="152">
      <t>ミ</t>
    </rPh>
    <rPh sb="152" eb="154">
      <t>フキュウ</t>
    </rPh>
    <rPh sb="154" eb="156">
      <t>チイキ</t>
    </rPh>
    <rPh sb="158" eb="160">
      <t>セイビ</t>
    </rPh>
    <rPh sb="161" eb="162">
      <t>スス</t>
    </rPh>
    <rPh sb="173" eb="178">
      <t>カンキョカイゼンリツ</t>
    </rPh>
    <rPh sb="184" eb="186">
      <t>ルイジ</t>
    </rPh>
    <rPh sb="186" eb="188">
      <t>ダンタイ</t>
    </rPh>
    <rPh sb="189" eb="192">
      <t>ヘイキンチ</t>
    </rPh>
    <rPh sb="193" eb="195">
      <t>ウワマワ</t>
    </rPh>
    <rPh sb="200" eb="202">
      <t>ゼンコク</t>
    </rPh>
    <rPh sb="202" eb="204">
      <t>ヘイキン</t>
    </rPh>
    <rPh sb="205" eb="207">
      <t>シタマワ</t>
    </rPh>
    <rPh sb="208" eb="210">
      <t>ジョウキョウ</t>
    </rPh>
    <phoneticPr fontId="4"/>
  </si>
  <si>
    <t>　２年連続の赤字決算となっており、①経常収支比率は100％を下回ると共に、②累積欠損金比率も増加している。
　資金面も不足分を一時借入金で対応するなど、十分確保出来ておらず、③流動比率も全国平均を大きく下回る一方で、④企業債残高事業規模比率は全国平均を上回るなど厳しい経営状態が続いている。
　令和４年10月より使用料改定を実施したことに伴い、下水道使用料が増となったことから、⑤経費回収率は100％を上回り、⑥汚水処理原価についても全国平均と比べて費用が抑えられているものの、施設の老朽化に伴い、今後維持管理経費の増が見込まれており、厳しい運営状態が継続することが想定される。
　現在、北部処理区での下水道整備を進めているが、⑦施設利用率、⑧水洗化率は全国平均を下回っており、引き続き接続率の向上による有収水量の増加や、利用の効率化を図りたい。</t>
    <rPh sb="80" eb="82">
      <t>デキ</t>
    </rPh>
    <rPh sb="88" eb="90">
      <t>リュウドウ</t>
    </rPh>
    <rPh sb="90" eb="92">
      <t>ヒリツ</t>
    </rPh>
    <rPh sb="93" eb="95">
      <t>ゼンコク</t>
    </rPh>
    <rPh sb="95" eb="97">
      <t>ヘイキン</t>
    </rPh>
    <rPh sb="98" eb="99">
      <t>オオ</t>
    </rPh>
    <rPh sb="101" eb="102">
      <t>シタ</t>
    </rPh>
    <rPh sb="102" eb="103">
      <t>マワ</t>
    </rPh>
    <rPh sb="104" eb="106">
      <t>イッポウ</t>
    </rPh>
    <rPh sb="109" eb="112">
      <t>キギョウサイ</t>
    </rPh>
    <rPh sb="112" eb="114">
      <t>ザンダカ</t>
    </rPh>
    <rPh sb="114" eb="116">
      <t>ジギョウ</t>
    </rPh>
    <rPh sb="116" eb="118">
      <t>キボ</t>
    </rPh>
    <rPh sb="118" eb="120">
      <t>ヒリツ</t>
    </rPh>
    <rPh sb="121" eb="123">
      <t>ゼンコク</t>
    </rPh>
    <rPh sb="123" eb="125">
      <t>ヘイキン</t>
    </rPh>
    <rPh sb="126" eb="128">
      <t>ウワマワ</t>
    </rPh>
    <rPh sb="139" eb="140">
      <t>ツヅ</t>
    </rPh>
    <rPh sb="147" eb="149">
      <t>レイワ</t>
    </rPh>
    <rPh sb="150" eb="151">
      <t>ネン</t>
    </rPh>
    <rPh sb="153" eb="154">
      <t>ガツ</t>
    </rPh>
    <rPh sb="156" eb="159">
      <t>シヨウリョウ</t>
    </rPh>
    <rPh sb="159" eb="161">
      <t>カイテイ</t>
    </rPh>
    <rPh sb="162" eb="164">
      <t>ジッシ</t>
    </rPh>
    <rPh sb="169" eb="170">
      <t>トモナ</t>
    </rPh>
    <rPh sb="172" eb="175">
      <t>ゲスイドウ</t>
    </rPh>
    <rPh sb="175" eb="178">
      <t>シヨウリョウ</t>
    </rPh>
    <rPh sb="179" eb="180">
      <t>ゾウ</t>
    </rPh>
    <rPh sb="190" eb="192">
      <t>ケイヒ</t>
    </rPh>
    <rPh sb="192" eb="195">
      <t>カイシュウリツ</t>
    </rPh>
    <rPh sb="201" eb="203">
      <t>ウワマワ</t>
    </rPh>
    <rPh sb="206" eb="208">
      <t>オスイ</t>
    </rPh>
    <rPh sb="208" eb="210">
      <t>ショリ</t>
    </rPh>
    <rPh sb="210" eb="212">
      <t>ゲンカ</t>
    </rPh>
    <rPh sb="217" eb="219">
      <t>ゼンコク</t>
    </rPh>
    <rPh sb="219" eb="221">
      <t>ヘイキン</t>
    </rPh>
    <rPh sb="222" eb="223">
      <t>クラ</t>
    </rPh>
    <rPh sb="225" eb="227">
      <t>ヒヨウ</t>
    </rPh>
    <rPh sb="228" eb="229">
      <t>オサ</t>
    </rPh>
    <rPh sb="239" eb="241">
      <t>シセツ</t>
    </rPh>
    <rPh sb="242" eb="245">
      <t>ロウキュウカ</t>
    </rPh>
    <rPh sb="246" eb="247">
      <t>トモナ</t>
    </rPh>
    <rPh sb="249" eb="251">
      <t>コンゴ</t>
    </rPh>
    <rPh sb="251" eb="253">
      <t>イジ</t>
    </rPh>
    <rPh sb="253" eb="255">
      <t>カンリ</t>
    </rPh>
    <rPh sb="255" eb="257">
      <t>ケイヒ</t>
    </rPh>
    <rPh sb="258" eb="259">
      <t>ゾウ</t>
    </rPh>
    <rPh sb="260" eb="262">
      <t>ミコ</t>
    </rPh>
    <rPh sb="268" eb="269">
      <t>キビ</t>
    </rPh>
    <rPh sb="271" eb="273">
      <t>ウンエイ</t>
    </rPh>
    <rPh sb="273" eb="275">
      <t>ジョウタイ</t>
    </rPh>
    <rPh sb="276" eb="278">
      <t>ケイゾク</t>
    </rPh>
    <rPh sb="291" eb="293">
      <t>ゲンザイ</t>
    </rPh>
    <rPh sb="294" eb="296">
      <t>ホクブ</t>
    </rPh>
    <rPh sb="296" eb="298">
      <t>ショリ</t>
    </rPh>
    <rPh sb="298" eb="299">
      <t>ク</t>
    </rPh>
    <rPh sb="301" eb="304">
      <t>ゲスイドウ</t>
    </rPh>
    <rPh sb="304" eb="306">
      <t>セイビ</t>
    </rPh>
    <rPh sb="307" eb="308">
      <t>スス</t>
    </rPh>
    <rPh sb="315" eb="317">
      <t>シセツ</t>
    </rPh>
    <rPh sb="317" eb="320">
      <t>リヨウリツ</t>
    </rPh>
    <rPh sb="322" eb="325">
      <t>スイセンカ</t>
    </rPh>
    <rPh sb="325" eb="326">
      <t>リツ</t>
    </rPh>
    <rPh sb="327" eb="329">
      <t>ゼンコク</t>
    </rPh>
    <rPh sb="329" eb="331">
      <t>ヘイキン</t>
    </rPh>
    <rPh sb="332" eb="334">
      <t>シタマワ</t>
    </rPh>
    <rPh sb="339" eb="340">
      <t>ヒ</t>
    </rPh>
    <rPh sb="341" eb="342">
      <t>ツヅ</t>
    </rPh>
    <rPh sb="343" eb="345">
      <t>セツゾク</t>
    </rPh>
    <rPh sb="345" eb="346">
      <t>リツ</t>
    </rPh>
    <rPh sb="347" eb="349">
      <t>コウジョウ</t>
    </rPh>
    <rPh sb="352" eb="356">
      <t>ユウシュウスイリョウ</t>
    </rPh>
    <rPh sb="357" eb="359">
      <t>ゾウカ</t>
    </rPh>
    <rPh sb="361" eb="363">
      <t>リヨウ</t>
    </rPh>
    <rPh sb="364" eb="367">
      <t>コウリツカ</t>
    </rPh>
    <rPh sb="368" eb="369">
      <t>ハカ</t>
    </rPh>
    <phoneticPr fontId="4"/>
  </si>
  <si>
    <t>　経営面において、２年連続の赤字決算となるなど、資金繰りが苦しい一方で、施設の老朽化の進捗に伴い、計画的な改築・更新を進めていく必要がある。
　加えて、南海トラフ地震を想定した、地震や津波等の災害対策にも備える必要があり、対応に多額の費用が掛かる一方で、下水道使用料の改定を実施したものの、人口減少や節水機器の普及に伴う使用量の減が見込まれており、経営状況は引き続き厳しい状況が続くと想定される。
　将来にわたって、持続的かつ安定的な下水道サービスを提供するため、下水道使用料の適正化や、ウォーターPPPの導入により事業の集約・集中を進める等一層の経営の効率化・健全化を図る必要がある。</t>
    <rPh sb="1" eb="4">
      <t>ケイエイメン</t>
    </rPh>
    <rPh sb="10" eb="13">
      <t>ネンレンゾク</t>
    </rPh>
    <rPh sb="14" eb="18">
      <t>アカジケッサン</t>
    </rPh>
    <rPh sb="24" eb="27">
      <t>シキング</t>
    </rPh>
    <rPh sb="29" eb="30">
      <t>クル</t>
    </rPh>
    <rPh sb="32" eb="34">
      <t>イッポウ</t>
    </rPh>
    <rPh sb="36" eb="38">
      <t>シセツ</t>
    </rPh>
    <rPh sb="39" eb="42">
      <t>ロウキュウカ</t>
    </rPh>
    <rPh sb="43" eb="45">
      <t>シンチョク</t>
    </rPh>
    <rPh sb="46" eb="47">
      <t>トモナ</t>
    </rPh>
    <rPh sb="49" eb="52">
      <t>ケイカクテキ</t>
    </rPh>
    <rPh sb="53" eb="55">
      <t>カイチク</t>
    </rPh>
    <rPh sb="56" eb="58">
      <t>コウシン</t>
    </rPh>
    <rPh sb="59" eb="60">
      <t>スス</t>
    </rPh>
    <rPh sb="64" eb="66">
      <t>ヒツヨウ</t>
    </rPh>
    <rPh sb="72" eb="73">
      <t>クワ</t>
    </rPh>
    <rPh sb="76" eb="78">
      <t>ナンカイ</t>
    </rPh>
    <rPh sb="81" eb="83">
      <t>ジシン</t>
    </rPh>
    <rPh sb="84" eb="86">
      <t>ソウテイ</t>
    </rPh>
    <rPh sb="89" eb="91">
      <t>ジシン</t>
    </rPh>
    <rPh sb="92" eb="94">
      <t>ツナミ</t>
    </rPh>
    <rPh sb="94" eb="95">
      <t>トウ</t>
    </rPh>
    <rPh sb="96" eb="98">
      <t>サイガイ</t>
    </rPh>
    <rPh sb="98" eb="100">
      <t>タイサク</t>
    </rPh>
    <rPh sb="102" eb="103">
      <t>ソナ</t>
    </rPh>
    <rPh sb="105" eb="107">
      <t>ヒツヨウ</t>
    </rPh>
    <rPh sb="114" eb="116">
      <t>タガク</t>
    </rPh>
    <rPh sb="117" eb="119">
      <t>ヒヨウ</t>
    </rPh>
    <rPh sb="120" eb="121">
      <t>カ</t>
    </rPh>
    <rPh sb="123" eb="125">
      <t>イッポウ</t>
    </rPh>
    <rPh sb="127" eb="133">
      <t>ゲスイドウシヨウリョウ</t>
    </rPh>
    <rPh sb="134" eb="136">
      <t>カイテイ</t>
    </rPh>
    <rPh sb="137" eb="139">
      <t>ジッシ</t>
    </rPh>
    <rPh sb="145" eb="147">
      <t>ジンコウ</t>
    </rPh>
    <rPh sb="147" eb="149">
      <t>ゲンショウ</t>
    </rPh>
    <rPh sb="150" eb="152">
      <t>セッスイ</t>
    </rPh>
    <rPh sb="152" eb="154">
      <t>キキ</t>
    </rPh>
    <rPh sb="155" eb="157">
      <t>フキュウ</t>
    </rPh>
    <rPh sb="158" eb="159">
      <t>トモナ</t>
    </rPh>
    <rPh sb="160" eb="163">
      <t>シヨウリョウ</t>
    </rPh>
    <rPh sb="164" eb="165">
      <t>ゲン</t>
    </rPh>
    <rPh sb="166" eb="168">
      <t>ミコ</t>
    </rPh>
    <rPh sb="174" eb="176">
      <t>ケイエイ</t>
    </rPh>
    <rPh sb="176" eb="178">
      <t>ジョウキョウ</t>
    </rPh>
    <rPh sb="179" eb="180">
      <t>ヒ</t>
    </rPh>
    <rPh sb="181" eb="182">
      <t>ツヅ</t>
    </rPh>
    <rPh sb="183" eb="184">
      <t>キビ</t>
    </rPh>
    <rPh sb="186" eb="188">
      <t>ジョウキョウ</t>
    </rPh>
    <rPh sb="189" eb="190">
      <t>ツヅ</t>
    </rPh>
    <rPh sb="192" eb="194">
      <t>ソウテイ</t>
    </rPh>
    <rPh sb="239" eb="242">
      <t>テキセイカ</t>
    </rPh>
    <rPh sb="253" eb="255">
      <t>ドウニュウ</t>
    </rPh>
    <rPh sb="258" eb="260">
      <t>ジギョウ</t>
    </rPh>
    <rPh sb="270" eb="271">
      <t>トウ</t>
    </rPh>
    <rPh sb="271" eb="273">
      <t>イッソウ</t>
    </rPh>
    <rPh sb="274" eb="276">
      <t>ケイエイ</t>
    </rPh>
    <rPh sb="277" eb="280">
      <t>コウリツカ</t>
    </rPh>
    <rPh sb="281" eb="284">
      <t>ケンゼンカ</t>
    </rPh>
    <rPh sb="285" eb="286">
      <t>ハカ</t>
    </rPh>
    <rPh sb="287" eb="2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</si>
</sst>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0.04</c:v>
                </c:pt>
                <c:pt idx="3">
                  <c:v>0.1</c:v>
                </c:pt>
                <c:pt idx="4">
                  <c:v>0.21</c:v>
                </c:pt>
              </c:numCache>
            </c:numRef>
          </c:val>
          <c:extLst>
            <c:ext xmlns:c16="http://schemas.microsoft.com/office/drawing/2014/chart" uri="{C3380CC4-5D6E-409C-BE32-E72D297353CC}">
              <c16:uniqueId val="{00000000-5FD4-408B-BF35-AA82F960F3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0.24</c:v>
                </c:pt>
                <c:pt idx="4">
                  <c:v>0.14000000000000001</c:v>
                </c:pt>
              </c:numCache>
            </c:numRef>
          </c:val>
          <c:smooth val="0"/>
          <c:extLst>
            <c:ext xmlns:c16="http://schemas.microsoft.com/office/drawing/2014/chart" uri="{C3380CC4-5D6E-409C-BE32-E72D297353CC}">
              <c16:uniqueId val="{00000001-5FD4-408B-BF35-AA82F960F3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48.68</c:v>
                </c:pt>
                <c:pt idx="3">
                  <c:v>48.18</c:v>
                </c:pt>
                <c:pt idx="4">
                  <c:v>48</c:v>
                </c:pt>
              </c:numCache>
            </c:numRef>
          </c:val>
          <c:extLst>
            <c:ext xmlns:c16="http://schemas.microsoft.com/office/drawing/2014/chart" uri="{C3380CC4-5D6E-409C-BE32-E72D297353CC}">
              <c16:uniqueId val="{00000000-A784-4841-A5D8-F27BCDC7C2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60.78</c:v>
                </c:pt>
                <c:pt idx="3">
                  <c:v>59.96</c:v>
                </c:pt>
                <c:pt idx="4">
                  <c:v>59.9</c:v>
                </c:pt>
              </c:numCache>
            </c:numRef>
          </c:val>
          <c:smooth val="0"/>
          <c:extLst>
            <c:ext xmlns:c16="http://schemas.microsoft.com/office/drawing/2014/chart" uri="{C3380CC4-5D6E-409C-BE32-E72D297353CC}">
              <c16:uniqueId val="{00000001-A784-4841-A5D8-F27BCDC7C2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88.78</c:v>
                </c:pt>
                <c:pt idx="3">
                  <c:v>88.56</c:v>
                </c:pt>
                <c:pt idx="4">
                  <c:v>88.59</c:v>
                </c:pt>
              </c:numCache>
            </c:numRef>
          </c:val>
          <c:extLst>
            <c:ext xmlns:c16="http://schemas.microsoft.com/office/drawing/2014/chart" uri="{C3380CC4-5D6E-409C-BE32-E72D297353CC}">
              <c16:uniqueId val="{00000000-77E0-4ECA-BAEB-D6C86A9E5F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94.17</c:v>
                </c:pt>
                <c:pt idx="3">
                  <c:v>94.27</c:v>
                </c:pt>
                <c:pt idx="4">
                  <c:v>94.46</c:v>
                </c:pt>
              </c:numCache>
            </c:numRef>
          </c:val>
          <c:smooth val="0"/>
          <c:extLst>
            <c:ext xmlns:c16="http://schemas.microsoft.com/office/drawing/2014/chart" uri="{C3380CC4-5D6E-409C-BE32-E72D297353CC}">
              <c16:uniqueId val="{00000001-77E0-4ECA-BAEB-D6C86A9E5F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102.16</c:v>
                </c:pt>
                <c:pt idx="3">
                  <c:v>97.43</c:v>
                </c:pt>
                <c:pt idx="4">
                  <c:v>97.38</c:v>
                </c:pt>
              </c:numCache>
            </c:numRef>
          </c:val>
          <c:extLst>
            <c:ext xmlns:c16="http://schemas.microsoft.com/office/drawing/2014/chart" uri="{C3380CC4-5D6E-409C-BE32-E72D297353CC}">
              <c16:uniqueId val="{00000000-B4E5-4DA2-9C6E-E0FF407829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106.67</c:v>
                </c:pt>
                <c:pt idx="3">
                  <c:v>106.9</c:v>
                </c:pt>
                <c:pt idx="4">
                  <c:v>106.74</c:v>
                </c:pt>
              </c:numCache>
            </c:numRef>
          </c:val>
          <c:smooth val="0"/>
          <c:extLst>
            <c:ext xmlns:c16="http://schemas.microsoft.com/office/drawing/2014/chart" uri="{C3380CC4-5D6E-409C-BE32-E72D297353CC}">
              <c16:uniqueId val="{00000001-B4E5-4DA2-9C6E-E0FF407829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53.6</c:v>
                </c:pt>
                <c:pt idx="3">
                  <c:v>54.59</c:v>
                </c:pt>
                <c:pt idx="4">
                  <c:v>55.6</c:v>
                </c:pt>
              </c:numCache>
            </c:numRef>
          </c:val>
          <c:extLst>
            <c:ext xmlns:c16="http://schemas.microsoft.com/office/drawing/2014/chart" uri="{C3380CC4-5D6E-409C-BE32-E72D297353CC}">
              <c16:uniqueId val="{00000000-D9BF-4429-970E-CAB8F7DE59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23.25</c:v>
                </c:pt>
                <c:pt idx="3">
                  <c:v>25.2</c:v>
                </c:pt>
                <c:pt idx="4">
                  <c:v>27.42</c:v>
                </c:pt>
              </c:numCache>
            </c:numRef>
          </c:val>
          <c:smooth val="0"/>
          <c:extLst>
            <c:ext xmlns:c16="http://schemas.microsoft.com/office/drawing/2014/chart" uri="{C3380CC4-5D6E-409C-BE32-E72D297353CC}">
              <c16:uniqueId val="{00000001-D9BF-4429-970E-CAB8F7DE59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23.13</c:v>
                </c:pt>
                <c:pt idx="3">
                  <c:v>23.77</c:v>
                </c:pt>
                <c:pt idx="4">
                  <c:v>26.36</c:v>
                </c:pt>
              </c:numCache>
            </c:numRef>
          </c:val>
          <c:extLst>
            <c:ext xmlns:c16="http://schemas.microsoft.com/office/drawing/2014/chart" uri="{C3380CC4-5D6E-409C-BE32-E72D297353CC}">
              <c16:uniqueId val="{00000000-81FB-4C2B-B067-3177FE0CD3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1.06</c:v>
                </c:pt>
                <c:pt idx="3">
                  <c:v>2.02</c:v>
                </c:pt>
                <c:pt idx="4">
                  <c:v>2.67</c:v>
                </c:pt>
              </c:numCache>
            </c:numRef>
          </c:val>
          <c:smooth val="0"/>
          <c:extLst>
            <c:ext xmlns:c16="http://schemas.microsoft.com/office/drawing/2014/chart" uri="{C3380CC4-5D6E-409C-BE32-E72D297353CC}">
              <c16:uniqueId val="{00000001-81FB-4C2B-B067-3177FE0CD3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c:v>3.66</c:v>
                </c:pt>
                <c:pt idx="4">
                  <c:v>7.83</c:v>
                </c:pt>
              </c:numCache>
            </c:numRef>
          </c:val>
          <c:extLst>
            <c:ext xmlns:c16="http://schemas.microsoft.com/office/drawing/2014/chart" uri="{C3380CC4-5D6E-409C-BE32-E72D297353CC}">
              <c16:uniqueId val="{00000000-EA44-407E-85DC-A7F01AE80E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3.68</c:v>
                </c:pt>
                <c:pt idx="3">
                  <c:v>5.3</c:v>
                </c:pt>
                <c:pt idx="4">
                  <c:v>6.49</c:v>
                </c:pt>
              </c:numCache>
            </c:numRef>
          </c:val>
          <c:smooth val="0"/>
          <c:extLst>
            <c:ext xmlns:c16="http://schemas.microsoft.com/office/drawing/2014/chart" uri="{C3380CC4-5D6E-409C-BE32-E72D297353CC}">
              <c16:uniqueId val="{00000001-EA44-407E-85DC-A7F01AE80E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31.37</c:v>
                </c:pt>
                <c:pt idx="3">
                  <c:v>41.35</c:v>
                </c:pt>
                <c:pt idx="4">
                  <c:v>38.35</c:v>
                </c:pt>
              </c:numCache>
            </c:numRef>
          </c:val>
          <c:extLst>
            <c:ext xmlns:c16="http://schemas.microsoft.com/office/drawing/2014/chart" uri="{C3380CC4-5D6E-409C-BE32-E72D297353CC}">
              <c16:uniqueId val="{00000000-170D-408E-9C55-1F5C21760C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67.86</c:v>
                </c:pt>
                <c:pt idx="3">
                  <c:v>72.92</c:v>
                </c:pt>
                <c:pt idx="4">
                  <c:v>81.19</c:v>
                </c:pt>
              </c:numCache>
            </c:numRef>
          </c:val>
          <c:smooth val="0"/>
          <c:extLst>
            <c:ext xmlns:c16="http://schemas.microsoft.com/office/drawing/2014/chart" uri="{C3380CC4-5D6E-409C-BE32-E72D297353CC}">
              <c16:uniqueId val="{00000001-170D-408E-9C55-1F5C21760C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693.45</c:v>
                </c:pt>
                <c:pt idx="3">
                  <c:v>850.65</c:v>
                </c:pt>
                <c:pt idx="4">
                  <c:v>856.37</c:v>
                </c:pt>
              </c:numCache>
            </c:numRef>
          </c:val>
          <c:extLst>
            <c:ext xmlns:c16="http://schemas.microsoft.com/office/drawing/2014/chart" uri="{C3380CC4-5D6E-409C-BE32-E72D297353CC}">
              <c16:uniqueId val="{00000000-853A-4806-8629-A79E3DF189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709.4</c:v>
                </c:pt>
                <c:pt idx="3">
                  <c:v>734.47</c:v>
                </c:pt>
                <c:pt idx="4">
                  <c:v>720.89</c:v>
                </c:pt>
              </c:numCache>
            </c:numRef>
          </c:val>
          <c:smooth val="0"/>
          <c:extLst>
            <c:ext xmlns:c16="http://schemas.microsoft.com/office/drawing/2014/chart" uri="{C3380CC4-5D6E-409C-BE32-E72D297353CC}">
              <c16:uniqueId val="{00000001-853A-4806-8629-A79E3DF189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107.38</c:v>
                </c:pt>
                <c:pt idx="3">
                  <c:v>100.17</c:v>
                </c:pt>
                <c:pt idx="4">
                  <c:v>107.44</c:v>
                </c:pt>
              </c:numCache>
            </c:numRef>
          </c:val>
          <c:extLst>
            <c:ext xmlns:c16="http://schemas.microsoft.com/office/drawing/2014/chart" uri="{C3380CC4-5D6E-409C-BE32-E72D297353CC}">
              <c16:uniqueId val="{00000000-DF94-4C18-AF15-CD989BAD8A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91.14</c:v>
                </c:pt>
                <c:pt idx="3">
                  <c:v>90.69</c:v>
                </c:pt>
                <c:pt idx="4">
                  <c:v>90.5</c:v>
                </c:pt>
              </c:numCache>
            </c:numRef>
          </c:val>
          <c:smooth val="0"/>
          <c:extLst>
            <c:ext xmlns:c16="http://schemas.microsoft.com/office/drawing/2014/chart" uri="{C3380CC4-5D6E-409C-BE32-E72D297353CC}">
              <c16:uniqueId val="{00000001-DF94-4C18-AF15-CD989BAD8A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114.87</c:v>
                </c:pt>
                <c:pt idx="3">
                  <c:v>123.5</c:v>
                </c:pt>
                <c:pt idx="4">
                  <c:v>122.85</c:v>
                </c:pt>
              </c:numCache>
            </c:numRef>
          </c:val>
          <c:extLst>
            <c:ext xmlns:c16="http://schemas.microsoft.com/office/drawing/2014/chart" uri="{C3380CC4-5D6E-409C-BE32-E72D297353CC}">
              <c16:uniqueId val="{00000000-61FF-44E3-8F18-5AD04F66EC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136.86000000000001</c:v>
                </c:pt>
                <c:pt idx="3">
                  <c:v>138.52000000000001</c:v>
                </c:pt>
                <c:pt idx="4">
                  <c:v>138.66999999999999</c:v>
                </c:pt>
              </c:numCache>
            </c:numRef>
          </c:val>
          <c:smooth val="0"/>
          <c:extLst>
            <c:ext xmlns:c16="http://schemas.microsoft.com/office/drawing/2014/chart" uri="{C3380CC4-5D6E-409C-BE32-E72D297353CC}">
              <c16:uniqueId val="{00000001-61FF-44E3-8F18-5AD04F66EC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6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徳島市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自治体職員</v>
      </c>
      <c r="AE8" s="41"/>
      <c r="AF8" s="41"/>
      <c r="AG8" s="41"/>
      <c r="AH8" s="41"/>
      <c r="AI8" s="41"/>
      <c r="AJ8" s="41"/>
      <c r="AK8" s="3"/>
      <c r="AL8" s="42">
        <f>データ!S6</f>
        <v>249040</v>
      </c>
      <c r="AM8" s="42"/>
      <c r="AN8" s="42"/>
      <c r="AO8" s="42"/>
      <c r="AP8" s="42"/>
      <c r="AQ8" s="42"/>
      <c r="AR8" s="42"/>
      <c r="AS8" s="42"/>
      <c r="AT8" s="35">
        <f>データ!T6</f>
        <v>191.52</v>
      </c>
      <c r="AU8" s="35"/>
      <c r="AV8" s="35"/>
      <c r="AW8" s="35"/>
      <c r="AX8" s="35"/>
      <c r="AY8" s="35"/>
      <c r="AZ8" s="35"/>
      <c r="BA8" s="35"/>
      <c r="BB8" s="35">
        <f>データ!U6</f>
        <v>1300.33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52.59</v>
      </c>
      <c r="J10" s="35"/>
      <c r="K10" s="35"/>
      <c r="L10" s="35"/>
      <c r="M10" s="35"/>
      <c r="N10" s="35"/>
      <c r="O10" s="35"/>
      <c r="P10" s="35">
        <f>データ!P6</f>
        <v>28.5</v>
      </c>
      <c r="Q10" s="35"/>
      <c r="R10" s="35"/>
      <c r="S10" s="35"/>
      <c r="T10" s="35"/>
      <c r="U10" s="35"/>
      <c r="V10" s="35"/>
      <c r="W10" s="35">
        <f>データ!Q6</f>
        <v>69.36</v>
      </c>
      <c r="X10" s="35"/>
      <c r="Y10" s="35"/>
      <c r="Z10" s="35"/>
      <c r="AA10" s="35"/>
      <c r="AB10" s="35"/>
      <c r="AC10" s="35"/>
      <c r="AD10" s="42">
        <f>データ!R6</f>
        <v>2617</v>
      </c>
      <c r="AE10" s="42"/>
      <c r="AF10" s="42"/>
      <c r="AG10" s="42"/>
      <c r="AH10" s="42"/>
      <c r="AI10" s="42"/>
      <c r="AJ10" s="42"/>
      <c r="AK10" s="2"/>
      <c r="AL10" s="42">
        <f>データ!V6</f>
        <v>70685</v>
      </c>
      <c r="AM10" s="42"/>
      <c r="AN10" s="42"/>
      <c r="AO10" s="42"/>
      <c r="AP10" s="42"/>
      <c r="AQ10" s="42"/>
      <c r="AR10" s="42"/>
      <c r="AS10" s="42"/>
      <c r="AT10" s="35">
        <f>データ!W6</f>
        <v>13.45</v>
      </c>
      <c r="AU10" s="35"/>
      <c r="AV10" s="35"/>
      <c r="AW10" s="35"/>
      <c r="AX10" s="35"/>
      <c r="AY10" s="35"/>
      <c r="AZ10" s="35"/>
      <c r="BA10" s="35"/>
      <c r="BB10" s="35">
        <f>データ!X6</f>
        <v>5255.39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112</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JoGPfQNnwiVX7w+m6UJ4OW4Cpa1/BBX/k+81rNzIzDHBerHuCSCELypIw93p5WRslqJEgWyCdiYvkmJvIQ1A4Q==" saltValue="lOWBgNfOOK6cADBRKv9MX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362018</v>
      </c>
      <c r="D6" s="19">
        <f t="shared" si="3"/>
        <v>46</v>
      </c>
      <c r="E6" s="19">
        <f t="shared" si="3"/>
        <v>17</v>
      </c>
      <c r="F6" s="19">
        <f t="shared" si="3"/>
        <v>1</v>
      </c>
      <c r="G6" s="19">
        <f t="shared" si="3"/>
        <v>0</v>
      </c>
      <c r="H6" s="19" t="str">
        <f t="shared" si="3"/>
        <v>徳島県　徳島市</v>
      </c>
      <c r="I6" s="19" t="str">
        <f t="shared" si="3"/>
        <v>法適用</v>
      </c>
      <c r="J6" s="19" t="str">
        <f t="shared" si="3"/>
        <v>下水道事業</v>
      </c>
      <c r="K6" s="19" t="str">
        <f t="shared" si="3"/>
        <v>公共下水道</v>
      </c>
      <c r="L6" s="19" t="str">
        <f t="shared" si="3"/>
        <v>Bc1</v>
      </c>
      <c r="M6" s="19" t="str">
        <f t="shared" si="3"/>
        <v>自治体職員</v>
      </c>
      <c r="N6" s="20" t="str">
        <f t="shared" si="3"/>
        <v>-</v>
      </c>
      <c r="O6" s="20">
        <f t="shared" si="3"/>
        <v>52.59</v>
      </c>
      <c r="P6" s="20">
        <f t="shared" si="3"/>
        <v>28.5</v>
      </c>
      <c r="Q6" s="20">
        <f t="shared" si="3"/>
        <v>69.36</v>
      </c>
      <c r="R6" s="20">
        <f t="shared" si="3"/>
        <v>2617</v>
      </c>
      <c r="S6" s="20">
        <f t="shared" si="3"/>
        <v>249040</v>
      </c>
      <c r="T6" s="20">
        <f t="shared" si="3"/>
        <v>191.52</v>
      </c>
      <c r="U6" s="20">
        <f t="shared" si="3"/>
        <v>1300.33</v>
      </c>
      <c r="V6" s="20">
        <f t="shared" si="3"/>
        <v>70685</v>
      </c>
      <c r="W6" s="20">
        <f t="shared" si="3"/>
        <v>13.45</v>
      </c>
      <c r="X6" s="20">
        <f t="shared" si="3"/>
        <v>5255.39</v>
      </c>
      <c r="Y6" s="21" t="str">
        <f>IF(Y7="",NA(),Y7)</f>
        <v>-</v>
      </c>
      <c r="Z6" s="21" t="str">
        <f t="shared" ref="Z6:AH6" si="4">IF(Z7="",NA(),Z7)</f>
        <v>-</v>
      </c>
      <c r="AA6" s="21">
        <f t="shared" si="4"/>
        <v>102.16</v>
      </c>
      <c r="AB6" s="21">
        <f t="shared" si="4"/>
        <v>97.43</v>
      </c>
      <c r="AC6" s="21">
        <f t="shared" si="4"/>
        <v>97.38</v>
      </c>
      <c r="AD6" s="21" t="str">
        <f t="shared" si="4"/>
        <v>-</v>
      </c>
      <c r="AE6" s="21" t="str">
        <f t="shared" si="4"/>
        <v>-</v>
      </c>
      <c r="AF6" s="21">
        <f t="shared" si="4"/>
        <v>106.67</v>
      </c>
      <c r="AG6" s="21">
        <f t="shared" si="4"/>
        <v>106.9</v>
      </c>
      <c r="AH6" s="21">
        <f t="shared" si="4"/>
        <v>106.74</v>
      </c>
      <c r="AI6" s="20" t="str">
        <f>IF(AI7="","",IF(AI7="-","【-】","【"&amp;SUBSTITUTE(TEXT(AI7,"#,##0.00"),"-","△")&amp;"】"))</f>
        <v>【106.11】</v>
      </c>
      <c r="AJ6" s="21" t="str">
        <f>IF(AJ7="",NA(),AJ7)</f>
        <v>-</v>
      </c>
      <c r="AK6" s="21" t="str">
        <f t="shared" ref="AK6:AS6" si="5">IF(AK7="",NA(),AK7)</f>
        <v>-</v>
      </c>
      <c r="AL6" s="20">
        <f t="shared" si="5"/>
        <v>0</v>
      </c>
      <c r="AM6" s="21">
        <f t="shared" si="5"/>
        <v>3.66</v>
      </c>
      <c r="AN6" s="21">
        <f t="shared" si="5"/>
        <v>7.83</v>
      </c>
      <c r="AO6" s="21" t="str">
        <f t="shared" si="5"/>
        <v>-</v>
      </c>
      <c r="AP6" s="21" t="str">
        <f t="shared" si="5"/>
        <v>-</v>
      </c>
      <c r="AQ6" s="21">
        <f t="shared" si="5"/>
        <v>3.68</v>
      </c>
      <c r="AR6" s="21">
        <f t="shared" si="5"/>
        <v>5.3</v>
      </c>
      <c r="AS6" s="21">
        <f t="shared" si="5"/>
        <v>6.49</v>
      </c>
      <c r="AT6" s="20" t="str">
        <f>IF(AT7="","",IF(AT7="-","【-】","【"&amp;SUBSTITUTE(TEXT(AT7,"#,##0.00"),"-","△")&amp;"】"))</f>
        <v>【3.15】</v>
      </c>
      <c r="AU6" s="21" t="str">
        <f>IF(AU7="",NA(),AU7)</f>
        <v>-</v>
      </c>
      <c r="AV6" s="21" t="str">
        <f t="shared" ref="AV6:BD6" si="6">IF(AV7="",NA(),AV7)</f>
        <v>-</v>
      </c>
      <c r="AW6" s="21">
        <f t="shared" si="6"/>
        <v>31.37</v>
      </c>
      <c r="AX6" s="21">
        <f t="shared" si="6"/>
        <v>41.35</v>
      </c>
      <c r="AY6" s="21">
        <f t="shared" si="6"/>
        <v>38.35</v>
      </c>
      <c r="AZ6" s="21" t="str">
        <f t="shared" si="6"/>
        <v>-</v>
      </c>
      <c r="BA6" s="21" t="str">
        <f t="shared" si="6"/>
        <v>-</v>
      </c>
      <c r="BB6" s="21">
        <f t="shared" si="6"/>
        <v>67.86</v>
      </c>
      <c r="BC6" s="21">
        <f t="shared" si="6"/>
        <v>72.92</v>
      </c>
      <c r="BD6" s="21">
        <f t="shared" si="6"/>
        <v>81.19</v>
      </c>
      <c r="BE6" s="20" t="str">
        <f>IF(BE7="","",IF(BE7="-","【-】","【"&amp;SUBSTITUTE(TEXT(BE7,"#,##0.00"),"-","△")&amp;"】"))</f>
        <v>【73.44】</v>
      </c>
      <c r="BF6" s="21" t="str">
        <f>IF(BF7="",NA(),BF7)</f>
        <v>-</v>
      </c>
      <c r="BG6" s="21" t="str">
        <f t="shared" ref="BG6:BO6" si="7">IF(BG7="",NA(),BG7)</f>
        <v>-</v>
      </c>
      <c r="BH6" s="21">
        <f t="shared" si="7"/>
        <v>693.45</v>
      </c>
      <c r="BI6" s="21">
        <f t="shared" si="7"/>
        <v>850.65</v>
      </c>
      <c r="BJ6" s="21">
        <f t="shared" si="7"/>
        <v>856.37</v>
      </c>
      <c r="BK6" s="21" t="str">
        <f t="shared" si="7"/>
        <v>-</v>
      </c>
      <c r="BL6" s="21" t="str">
        <f t="shared" si="7"/>
        <v>-</v>
      </c>
      <c r="BM6" s="21">
        <f t="shared" si="7"/>
        <v>709.4</v>
      </c>
      <c r="BN6" s="21">
        <f t="shared" si="7"/>
        <v>734.47</v>
      </c>
      <c r="BO6" s="21">
        <f t="shared" si="7"/>
        <v>720.89</v>
      </c>
      <c r="BP6" s="20" t="str">
        <f>IF(BP7="","",IF(BP7="-","【-】","【"&amp;SUBSTITUTE(TEXT(BP7,"#,##0.00"),"-","△")&amp;"】"))</f>
        <v>【652.82】</v>
      </c>
      <c r="BQ6" s="21" t="str">
        <f>IF(BQ7="",NA(),BQ7)</f>
        <v>-</v>
      </c>
      <c r="BR6" s="21" t="str">
        <f t="shared" ref="BR6:BZ6" si="8">IF(BR7="",NA(),BR7)</f>
        <v>-</v>
      </c>
      <c r="BS6" s="21">
        <f t="shared" si="8"/>
        <v>107.38</v>
      </c>
      <c r="BT6" s="21">
        <f t="shared" si="8"/>
        <v>100.17</v>
      </c>
      <c r="BU6" s="21">
        <f t="shared" si="8"/>
        <v>107.44</v>
      </c>
      <c r="BV6" s="21" t="str">
        <f t="shared" si="8"/>
        <v>-</v>
      </c>
      <c r="BW6" s="21" t="str">
        <f t="shared" si="8"/>
        <v>-</v>
      </c>
      <c r="BX6" s="21">
        <f t="shared" si="8"/>
        <v>91.14</v>
      </c>
      <c r="BY6" s="21">
        <f t="shared" si="8"/>
        <v>90.69</v>
      </c>
      <c r="BZ6" s="21">
        <f t="shared" si="8"/>
        <v>90.5</v>
      </c>
      <c r="CA6" s="20" t="str">
        <f>IF(CA7="","",IF(CA7="-","【-】","【"&amp;SUBSTITUTE(TEXT(CA7,"#,##0.00"),"-","△")&amp;"】"))</f>
        <v>【97.61】</v>
      </c>
      <c r="CB6" s="21" t="str">
        <f>IF(CB7="",NA(),CB7)</f>
        <v>-</v>
      </c>
      <c r="CC6" s="21" t="str">
        <f t="shared" ref="CC6:CK6" si="9">IF(CC7="",NA(),CC7)</f>
        <v>-</v>
      </c>
      <c r="CD6" s="21">
        <f t="shared" si="9"/>
        <v>114.87</v>
      </c>
      <c r="CE6" s="21">
        <f t="shared" si="9"/>
        <v>123.5</v>
      </c>
      <c r="CF6" s="21">
        <f t="shared" si="9"/>
        <v>122.85</v>
      </c>
      <c r="CG6" s="21" t="str">
        <f t="shared" si="9"/>
        <v>-</v>
      </c>
      <c r="CH6" s="21" t="str">
        <f t="shared" si="9"/>
        <v>-</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f t="shared" si="10"/>
        <v>48.68</v>
      </c>
      <c r="CP6" s="21">
        <f t="shared" si="10"/>
        <v>48.18</v>
      </c>
      <c r="CQ6" s="21">
        <f t="shared" si="10"/>
        <v>48</v>
      </c>
      <c r="CR6" s="21" t="str">
        <f t="shared" si="10"/>
        <v>-</v>
      </c>
      <c r="CS6" s="21" t="str">
        <f t="shared" si="10"/>
        <v>-</v>
      </c>
      <c r="CT6" s="21">
        <f t="shared" si="10"/>
        <v>60.78</v>
      </c>
      <c r="CU6" s="21">
        <f t="shared" si="10"/>
        <v>59.96</v>
      </c>
      <c r="CV6" s="21">
        <f t="shared" si="10"/>
        <v>59.9</v>
      </c>
      <c r="CW6" s="20" t="str">
        <f>IF(CW7="","",IF(CW7="-","【-】","【"&amp;SUBSTITUTE(TEXT(CW7,"#,##0.00"),"-","△")&amp;"】"))</f>
        <v>【59.10】</v>
      </c>
      <c r="CX6" s="21" t="str">
        <f>IF(CX7="",NA(),CX7)</f>
        <v>-</v>
      </c>
      <c r="CY6" s="21" t="str">
        <f t="shared" ref="CY6:DG6" si="11">IF(CY7="",NA(),CY7)</f>
        <v>-</v>
      </c>
      <c r="CZ6" s="21">
        <f t="shared" si="11"/>
        <v>88.78</v>
      </c>
      <c r="DA6" s="21">
        <f t="shared" si="11"/>
        <v>88.56</v>
      </c>
      <c r="DB6" s="21">
        <f t="shared" si="11"/>
        <v>88.59</v>
      </c>
      <c r="DC6" s="21" t="str">
        <f t="shared" si="11"/>
        <v>-</v>
      </c>
      <c r="DD6" s="21" t="str">
        <f t="shared" si="11"/>
        <v>-</v>
      </c>
      <c r="DE6" s="21">
        <f t="shared" si="11"/>
        <v>94.17</v>
      </c>
      <c r="DF6" s="21">
        <f t="shared" si="11"/>
        <v>94.27</v>
      </c>
      <c r="DG6" s="21">
        <f t="shared" si="11"/>
        <v>94.46</v>
      </c>
      <c r="DH6" s="20" t="str">
        <f>IF(DH7="","",IF(DH7="-","【-】","【"&amp;SUBSTITUTE(TEXT(DH7,"#,##0.00"),"-","△")&amp;"】"))</f>
        <v>【95.82】</v>
      </c>
      <c r="DI6" s="21" t="str">
        <f>IF(DI7="",NA(),DI7)</f>
        <v>-</v>
      </c>
      <c r="DJ6" s="21" t="str">
        <f t="shared" ref="DJ6:DR6" si="12">IF(DJ7="",NA(),DJ7)</f>
        <v>-</v>
      </c>
      <c r="DK6" s="21">
        <f t="shared" si="12"/>
        <v>53.6</v>
      </c>
      <c r="DL6" s="21">
        <f t="shared" si="12"/>
        <v>54.59</v>
      </c>
      <c r="DM6" s="21">
        <f t="shared" si="12"/>
        <v>55.6</v>
      </c>
      <c r="DN6" s="21" t="str">
        <f t="shared" si="12"/>
        <v>-</v>
      </c>
      <c r="DO6" s="21" t="str">
        <f t="shared" si="12"/>
        <v>-</v>
      </c>
      <c r="DP6" s="21">
        <f t="shared" si="12"/>
        <v>23.25</v>
      </c>
      <c r="DQ6" s="21">
        <f t="shared" si="12"/>
        <v>25.2</v>
      </c>
      <c r="DR6" s="21">
        <f t="shared" si="12"/>
        <v>27.42</v>
      </c>
      <c r="DS6" s="20" t="str">
        <f>IF(DS7="","",IF(DS7="-","【-】","【"&amp;SUBSTITUTE(TEXT(DS7,"#,##0.00"),"-","△")&amp;"】"))</f>
        <v>【39.74】</v>
      </c>
      <c r="DT6" s="21" t="str">
        <f>IF(DT7="",NA(),DT7)</f>
        <v>-</v>
      </c>
      <c r="DU6" s="21" t="str">
        <f t="shared" ref="DU6:EC6" si="13">IF(DU7="",NA(),DU7)</f>
        <v>-</v>
      </c>
      <c r="DV6" s="21">
        <f t="shared" si="13"/>
        <v>23.13</v>
      </c>
      <c r="DW6" s="21">
        <f t="shared" si="13"/>
        <v>23.77</v>
      </c>
      <c r="DX6" s="21">
        <f t="shared" si="13"/>
        <v>26.36</v>
      </c>
      <c r="DY6" s="21" t="str">
        <f t="shared" si="13"/>
        <v>-</v>
      </c>
      <c r="DZ6" s="21" t="str">
        <f t="shared" si="13"/>
        <v>-</v>
      </c>
      <c r="EA6" s="21">
        <f t="shared" si="13"/>
        <v>1.06</v>
      </c>
      <c r="EB6" s="21">
        <f t="shared" si="13"/>
        <v>2.02</v>
      </c>
      <c r="EC6" s="21">
        <f t="shared" si="13"/>
        <v>2.67</v>
      </c>
      <c r="ED6" s="20" t="str">
        <f>IF(ED7="","",IF(ED7="-","【-】","【"&amp;SUBSTITUTE(TEXT(ED7,"#,##0.00"),"-","△")&amp;"】"))</f>
        <v>【7.62】</v>
      </c>
      <c r="EE6" s="21" t="str">
        <f>IF(EE7="",NA(),EE7)</f>
        <v>-</v>
      </c>
      <c r="EF6" s="21" t="str">
        <f t="shared" ref="EF6:EN6" si="14">IF(EF7="",NA(),EF7)</f>
        <v>-</v>
      </c>
      <c r="EG6" s="21">
        <f t="shared" si="14"/>
        <v>0.04</v>
      </c>
      <c r="EH6" s="21">
        <f t="shared" si="14"/>
        <v>0.1</v>
      </c>
      <c r="EI6" s="21">
        <f t="shared" si="14"/>
        <v>0.21</v>
      </c>
      <c r="EJ6" s="21" t="str">
        <f t="shared" si="14"/>
        <v>-</v>
      </c>
      <c r="EK6" s="21" t="str">
        <f t="shared" si="14"/>
        <v>-</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362018</v>
      </c>
      <c r="D7" s="23">
        <v>46</v>
      </c>
      <c r="E7" s="23">
        <v>17</v>
      </c>
      <c r="F7" s="23">
        <v>1</v>
      </c>
      <c r="G7" s="23">
        <v>0</v>
      </c>
      <c r="H7" s="23" t="s">
        <v>95</v>
      </c>
      <c r="I7" s="23" t="s">
        <v>96</v>
      </c>
      <c r="J7" s="23" t="s">
        <v>97</v>
      </c>
      <c r="K7" s="23" t="s">
        <v>98</v>
      </c>
      <c r="L7" s="23" t="s">
        <v>99</v>
      </c>
      <c r="M7" s="23" t="s">
        <v>100</v>
      </c>
      <c r="N7" s="24" t="s">
        <v>101</v>
      </c>
      <c r="O7" s="24">
        <v>52.59</v>
      </c>
      <c r="P7" s="24">
        <v>28.5</v>
      </c>
      <c r="Q7" s="24">
        <v>69.36</v>
      </c>
      <c r="R7" s="24">
        <v>2617</v>
      </c>
      <c r="S7" s="24">
        <v>249040</v>
      </c>
      <c r="T7" s="24">
        <v>191.52</v>
      </c>
      <c r="U7" s="24">
        <v>1300.33</v>
      </c>
      <c r="V7" s="24">
        <v>70685</v>
      </c>
      <c r="W7" s="24">
        <v>13.45</v>
      </c>
      <c r="X7" s="24">
        <v>5255.39</v>
      </c>
      <c r="Y7" s="24" t="s">
        <v>101</v>
      </c>
      <c r="Z7" s="24" t="s">
        <v>101</v>
      </c>
      <c r="AA7" s="24">
        <v>102.16</v>
      </c>
      <c r="AB7" s="24">
        <v>97.43</v>
      </c>
      <c r="AC7" s="24">
        <v>97.38</v>
      </c>
      <c r="AD7" s="24" t="s">
        <v>101</v>
      </c>
      <c r="AE7" s="24" t="s">
        <v>101</v>
      </c>
      <c r="AF7" s="24">
        <v>106.67</v>
      </c>
      <c r="AG7" s="24">
        <v>106.9</v>
      </c>
      <c r="AH7" s="24">
        <v>106.74</v>
      </c>
      <c r="AI7" s="24">
        <v>106.11</v>
      </c>
      <c r="AJ7" s="24" t="s">
        <v>101</v>
      </c>
      <c r="AK7" s="24" t="s">
        <v>101</v>
      </c>
      <c r="AL7" s="24">
        <v>0</v>
      </c>
      <c r="AM7" s="24">
        <v>3.66</v>
      </c>
      <c r="AN7" s="24">
        <v>7.83</v>
      </c>
      <c r="AO7" s="24" t="s">
        <v>101</v>
      </c>
      <c r="AP7" s="24" t="s">
        <v>101</v>
      </c>
      <c r="AQ7" s="24">
        <v>3.68</v>
      </c>
      <c r="AR7" s="24">
        <v>5.3</v>
      </c>
      <c r="AS7" s="24">
        <v>6.49</v>
      </c>
      <c r="AT7" s="24">
        <v>3.15</v>
      </c>
      <c r="AU7" s="24" t="s">
        <v>101</v>
      </c>
      <c r="AV7" s="24" t="s">
        <v>101</v>
      </c>
      <c r="AW7" s="24">
        <v>31.37</v>
      </c>
      <c r="AX7" s="24">
        <v>41.35</v>
      </c>
      <c r="AY7" s="24">
        <v>38.35</v>
      </c>
      <c r="AZ7" s="24" t="s">
        <v>101</v>
      </c>
      <c r="BA7" s="24" t="s">
        <v>101</v>
      </c>
      <c r="BB7" s="24">
        <v>67.86</v>
      </c>
      <c r="BC7" s="24">
        <v>72.92</v>
      </c>
      <c r="BD7" s="24">
        <v>81.19</v>
      </c>
      <c r="BE7" s="24">
        <v>73.44</v>
      </c>
      <c r="BF7" s="24" t="s">
        <v>101</v>
      </c>
      <c r="BG7" s="24" t="s">
        <v>101</v>
      </c>
      <c r="BH7" s="24">
        <v>693.45</v>
      </c>
      <c r="BI7" s="24">
        <v>850.65</v>
      </c>
      <c r="BJ7" s="24">
        <v>856.37</v>
      </c>
      <c r="BK7" s="24" t="s">
        <v>101</v>
      </c>
      <c r="BL7" s="24" t="s">
        <v>101</v>
      </c>
      <c r="BM7" s="24">
        <v>709.4</v>
      </c>
      <c r="BN7" s="24">
        <v>734.47</v>
      </c>
      <c r="BO7" s="24">
        <v>720.89</v>
      </c>
      <c r="BP7" s="24">
        <v>652.82000000000005</v>
      </c>
      <c r="BQ7" s="24" t="s">
        <v>101</v>
      </c>
      <c r="BR7" s="24" t="s">
        <v>101</v>
      </c>
      <c r="BS7" s="24">
        <v>107.38</v>
      </c>
      <c r="BT7" s="24">
        <v>100.17</v>
      </c>
      <c r="BU7" s="24">
        <v>107.44</v>
      </c>
      <c r="BV7" s="24" t="s">
        <v>101</v>
      </c>
      <c r="BW7" s="24" t="s">
        <v>101</v>
      </c>
      <c r="BX7" s="24">
        <v>91.14</v>
      </c>
      <c r="BY7" s="24">
        <v>90.69</v>
      </c>
      <c r="BZ7" s="24">
        <v>90.5</v>
      </c>
      <c r="CA7" s="24">
        <v>97.61</v>
      </c>
      <c r="CB7" s="24" t="s">
        <v>101</v>
      </c>
      <c r="CC7" s="24" t="s">
        <v>101</v>
      </c>
      <c r="CD7" s="24">
        <v>114.87</v>
      </c>
      <c r="CE7" s="24">
        <v>123.5</v>
      </c>
      <c r="CF7" s="24">
        <v>122.85</v>
      </c>
      <c r="CG7" s="24" t="s">
        <v>101</v>
      </c>
      <c r="CH7" s="24" t="s">
        <v>101</v>
      </c>
      <c r="CI7" s="24">
        <v>136.86000000000001</v>
      </c>
      <c r="CJ7" s="24">
        <v>138.52000000000001</v>
      </c>
      <c r="CK7" s="24">
        <v>138.66999999999999</v>
      </c>
      <c r="CL7" s="24">
        <v>138.29</v>
      </c>
      <c r="CM7" s="24" t="s">
        <v>101</v>
      </c>
      <c r="CN7" s="24" t="s">
        <v>101</v>
      </c>
      <c r="CO7" s="24">
        <v>48.68</v>
      </c>
      <c r="CP7" s="24">
        <v>48.18</v>
      </c>
      <c r="CQ7" s="24">
        <v>48</v>
      </c>
      <c r="CR7" s="24" t="s">
        <v>101</v>
      </c>
      <c r="CS7" s="24" t="s">
        <v>101</v>
      </c>
      <c r="CT7" s="24">
        <v>60.78</v>
      </c>
      <c r="CU7" s="24">
        <v>59.96</v>
      </c>
      <c r="CV7" s="24">
        <v>59.9</v>
      </c>
      <c r="CW7" s="24">
        <v>59.1</v>
      </c>
      <c r="CX7" s="24" t="s">
        <v>101</v>
      </c>
      <c r="CY7" s="24" t="s">
        <v>101</v>
      </c>
      <c r="CZ7" s="24">
        <v>88.78</v>
      </c>
      <c r="DA7" s="24">
        <v>88.56</v>
      </c>
      <c r="DB7" s="24">
        <v>88.59</v>
      </c>
      <c r="DC7" s="24" t="s">
        <v>101</v>
      </c>
      <c r="DD7" s="24" t="s">
        <v>101</v>
      </c>
      <c r="DE7" s="24">
        <v>94.17</v>
      </c>
      <c r="DF7" s="24">
        <v>94.27</v>
      </c>
      <c r="DG7" s="24">
        <v>94.46</v>
      </c>
      <c r="DH7" s="24">
        <v>95.82</v>
      </c>
      <c r="DI7" s="24" t="s">
        <v>101</v>
      </c>
      <c r="DJ7" s="24" t="s">
        <v>101</v>
      </c>
      <c r="DK7" s="24">
        <v>53.6</v>
      </c>
      <c r="DL7" s="24">
        <v>54.59</v>
      </c>
      <c r="DM7" s="24">
        <v>55.6</v>
      </c>
      <c r="DN7" s="24" t="s">
        <v>101</v>
      </c>
      <c r="DO7" s="24" t="s">
        <v>101</v>
      </c>
      <c r="DP7" s="24">
        <v>23.25</v>
      </c>
      <c r="DQ7" s="24">
        <v>25.2</v>
      </c>
      <c r="DR7" s="24">
        <v>27.42</v>
      </c>
      <c r="DS7" s="24">
        <v>39.74</v>
      </c>
      <c r="DT7" s="24" t="s">
        <v>101</v>
      </c>
      <c r="DU7" s="24" t="s">
        <v>101</v>
      </c>
      <c r="DV7" s="24">
        <v>23.13</v>
      </c>
      <c r="DW7" s="24">
        <v>23.77</v>
      </c>
      <c r="DX7" s="24">
        <v>26.36</v>
      </c>
      <c r="DY7" s="24" t="s">
        <v>101</v>
      </c>
      <c r="DZ7" s="24" t="s">
        <v>101</v>
      </c>
      <c r="EA7" s="24">
        <v>1.06</v>
      </c>
      <c r="EB7" s="24">
        <v>2.02</v>
      </c>
      <c r="EC7" s="24">
        <v>2.67</v>
      </c>
      <c r="ED7" s="24">
        <v>7.62</v>
      </c>
      <c r="EE7" s="24" t="s">
        <v>101</v>
      </c>
      <c r="EF7" s="24" t="s">
        <v>101</v>
      </c>
      <c r="EG7" s="24">
        <v>0.04</v>
      </c>
      <c r="EH7" s="24">
        <v>0.1</v>
      </c>
      <c r="EI7" s="24">
        <v>0.21</v>
      </c>
      <c r="EJ7" s="24" t="s">
        <v>101</v>
      </c>
      <c r="EK7" s="24" t="s">
        <v>101</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2024-01-29T02:33:49Z</cp:lastPrinted>
  <dcterms:created xsi:type="dcterms:W3CDTF">2023-12-12T00:50:41Z</dcterms:created>
  <dcterms:modified xsi:type="dcterms:W3CDTF">2024-01-29T02:39:16Z</dcterms:modified>
  <cp:category/>
</cp:coreProperties>
</file>